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โรงเรียนสาธิต\ปี70\คำขอตั้งเงินรายได้70\คำขอตั้ง\ยอดงบประมาณ 3 เล่ม แจ้งฝ่าย\"/>
    </mc:Choice>
  </mc:AlternateContent>
  <bookViews>
    <workbookView xWindow="0" yWindow="0" windowWidth="16470" windowHeight="11310"/>
  </bookViews>
  <sheets>
    <sheet name="สรุป" sheetId="5" r:id="rId1"/>
    <sheet name="58.วิจัย" sheetId="1" r:id="rId2"/>
    <sheet name="59.ประกันคุณภาพ" sheetId="2" r:id="rId3"/>
    <sheet name="60.ยุทธศาสตร์" sheetId="3" r:id="rId4"/>
    <sheet name="61.บริหารความเสียง" sheetId="6" r:id="rId5"/>
  </sheets>
  <definedNames>
    <definedName name="_xlnm.Print_Titles" localSheetId="1">'58.วิจัย'!$1:$5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1" i="5" l="1"/>
  <c r="J12" i="3"/>
  <c r="C12" i="3"/>
  <c r="I12" i="3" s="1"/>
  <c r="C12" i="6" l="1"/>
  <c r="I12" i="6" s="1"/>
  <c r="B12" i="5" s="1"/>
  <c r="B9" i="5" l="1"/>
  <c r="I32" i="1"/>
  <c r="C11" i="2" l="1"/>
  <c r="I11" i="2" s="1"/>
  <c r="B10" i="5" s="1"/>
  <c r="C31" i="1" l="1"/>
  <c r="G17" i="1"/>
  <c r="C11" i="1"/>
  <c r="C32" i="1" s="1"/>
  <c r="B13" i="5" l="1"/>
</calcChain>
</file>

<file path=xl/sharedStrings.xml><?xml version="1.0" encoding="utf-8"?>
<sst xmlns="http://schemas.openxmlformats.org/spreadsheetml/2006/main" count="103" uniqueCount="55">
  <si>
    <t>ลำดับ</t>
  </si>
  <si>
    <t>รายการ</t>
  </si>
  <si>
    <t>งบประมาณที่ขอตั้ง</t>
  </si>
  <si>
    <t>ค่าตอบแทน</t>
  </si>
  <si>
    <t>ค่าใช้สอย</t>
  </si>
  <si>
    <t>ค่าวัสดุ</t>
  </si>
  <si>
    <t>ค่าครุภัณฑ์</t>
  </si>
  <si>
    <t>ค่าใช้จ่ายกลาง</t>
  </si>
  <si>
    <t>รวมเป็นเงินทั้งสิ้น</t>
  </si>
  <si>
    <t>ค่าตอบแทนวิทยากรภายใน</t>
  </si>
  <si>
    <t>ค่าตอบแทนวิทยากรภายนอก</t>
  </si>
  <si>
    <t>ค่าตอบแทนวิทยากร</t>
  </si>
  <si>
    <t>รวม</t>
  </si>
  <si>
    <t>งบประมาณ</t>
  </si>
  <si>
    <t>ที่ขอตั้ง ปี 2569</t>
  </si>
  <si>
    <t>ปีงบประมาณ 2570</t>
  </si>
  <si>
    <t>ปีงบประมาณ 2570 เงินแผ่นดินและเงินรายได้ ระหว่าง 1 ตุลาคม 2569 - 30  กันยายน  2570</t>
  </si>
  <si>
    <t>ปีงบประมาณ 2570 เงินสมาคมครูและผู้ปกครองฯ ระหว่าง 1 กรกฎาคม 2569 - 30  มิถุนายน  2570</t>
  </si>
  <si>
    <t>ค่าอาหารและอาหารว่าง
ในการจัดกิจกรรม</t>
  </si>
  <si>
    <t>ค่าวัสดุสำนักงาน</t>
  </si>
  <si>
    <t>ฝ่ายวิจัย ประกันคุณภาพ และบริหารความเสี่ยง</t>
  </si>
  <si>
    <t>ศูนย์วิจัยและนวัตกรรม</t>
  </si>
  <si>
    <t>ศูนย์ประกันคุณภาพ</t>
  </si>
  <si>
    <t>งานยุทธศาสตร์และแผนงาน</t>
  </si>
  <si>
    <t>งานบริหารความเสี่ยง</t>
  </si>
  <si>
    <t>โครงการ พัฒนาศักยภาพบุคลากรด้านการวิจัย</t>
  </si>
  <si>
    <t>1.กิจกรรมส่งเสริมการทำวิจัย</t>
  </si>
  <si>
    <t>ค่าอุดหนุน “ตีพิมพ์ผลงานวิจัย” ตามเกณฑ์ที่กำหนด(Scopus Q1 – Q4 20,000 15,000 10,000 และ 8,000 ตามลำดับ และ TCI 1 และ 2 5,000 และ 3,000 ตามลำดับ)</t>
  </si>
  <si>
    <t>เงินอุดหนุนการทำวิจัยในชั้นเรียน 
(5,000 บาท*120 เรื่อง)</t>
  </si>
  <si>
    <t>ค่าตอบแทนผู้เชี่ยวชาญประเมินงานวิจัยในชั้นเรียน (2,000 บาท/คน*10คน)</t>
  </si>
  <si>
    <t>ค่ารถแท็กซี่และการขอใช้รถรับ-ส่ง (เบิกจากงานยานฯ)</t>
  </si>
  <si>
    <t>2.เงินอุดหนุนการทำวิจัยเต็มรูปแบบ</t>
  </si>
  <si>
    <t>ค่าตอบแทนผู้เชี่ยวชาญดูงานวิจัย (5บท)ภายนอก (1,000 บาท/คน*3 คน* 20 โครงการ)</t>
  </si>
  <si>
    <t>ค่าตอบแทนผู้เชี่ยวชาญดูงานวิจัย (5บท)ภายใน (500 บาท/คน*3 คน* 20 โครงการ)</t>
  </si>
  <si>
    <t>ค่าตอบแทนอาจารย์พี่เลี้ยงให้คำปรึกษา งานวิจัย (5,000*20 โครงการ)</t>
  </si>
  <si>
    <t xml:space="preserve">เงินอุดหนุนวิจัยเต็มรูปแบบ </t>
  </si>
  <si>
    <t>3.กิจกรรมพัฒนาสมรรถนะด้านการวิจัย</t>
  </si>
  <si>
    <t>ค่าอาหารในการจัดกิจกรรม 
(950 บาท * 50 คน * 2 วัน)</t>
  </si>
  <si>
    <t>ค่าอาหารว่าง</t>
  </si>
  <si>
    <t>ค่าวัสดุในการจัดอบรม</t>
  </si>
  <si>
    <t>ค่าเอกสารในการอบรม</t>
  </si>
  <si>
    <t>ค่าจ้างเหมารถ</t>
  </si>
  <si>
    <t>ค่าที่พักและค่าห้องประชุม</t>
  </si>
  <si>
    <t>หมายเหตุ : ไม่สามารถตัดลดยอดงบประมาณหัวข้อดังนี้ได้</t>
  </si>
  <si>
    <t xml:space="preserve">              1. การทำวิจัยเต็มรูปแบบ </t>
  </si>
  <si>
    <t xml:space="preserve">              2. กิจกรรมพัฒนาสมรรถนะด้านการวิจัยทั้งกิจกรรม</t>
  </si>
  <si>
    <t>โครงการการจัดทำรายงานประจำปีและรายงานประเมินตนเอง</t>
  </si>
  <si>
    <t xml:space="preserve">กิจกรรม การจัดทำรายงานประจำปีและรายงานประเมินตนเอง        </t>
  </si>
  <si>
    <t>ค่าจ้างทำรูปเล่ม</t>
  </si>
  <si>
    <t>โครงการพัฒนาแผนความเสี่ยง</t>
  </si>
  <si>
    <t>ค่าอาหารในการจัดกิจกรรม</t>
  </si>
  <si>
    <t>ค่าตอบแทนนิสิตช่วยงาน</t>
  </si>
  <si>
    <t>ค่าถ่ายเอกสาร</t>
  </si>
  <si>
    <t>ค่าวัสดุเผยแพร่</t>
  </si>
  <si>
    <t>โครงการพัฒนาแผนกลยุทธ์โรงเรียน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</si>
</sst>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_);_(* \(#,##0\);_(* &quot;-&quot;_);_(@_)"/>
    <numFmt numFmtId="165" formatCode="_(* #,##0.00_);_(* \(#,##0.00\);_(* &quot;-&quot;??_);_(@_)"/>
    <numFmt numFmtId="166" formatCode="_(* #,##0_);_(* \(#,##0\);_(* &quot;-&quot;??_);_(@_)"/>
    <numFmt numFmtId="167" formatCode="000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20"/>
      <color theme="1"/>
      <name val="TH SarabunPSK"/>
      <family val="2"/>
    </font>
    <font>
      <b/>
      <sz val="15"/>
      <color theme="1"/>
      <name val="TH SarabunPSK"/>
      <family val="2"/>
    </font>
    <font>
      <sz val="16"/>
      <color rgb="FFFF0000"/>
      <name val="TH SarabunPSK"/>
      <family val="2"/>
    </font>
    <font>
      <b/>
      <sz val="16"/>
      <color rgb="FFFF0000"/>
      <name val="TH SarabunPSK"/>
      <family val="2"/>
    </font>
  </fonts>
  <fills count="7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101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66" fontId="2" fillId="0" borderId="0" xfId="1" applyNumberFormat="1" applyFont="1" applyAlignment="1">
      <alignment horizontal="center" vertical="center"/>
    </xf>
    <xf numFmtId="167" fontId="2" fillId="0" borderId="0" xfId="1" applyNumberFormat="1" applyFont="1" applyAlignment="1">
      <alignment horizontal="left" vertical="center" indent="2"/>
    </xf>
    <xf numFmtId="0" fontId="4" fillId="2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Fill="1"/>
    <xf numFmtId="49" fontId="6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/>
    <xf numFmtId="164" fontId="5" fillId="0" borderId="1" xfId="1" applyNumberFormat="1" applyFont="1" applyFill="1" applyBorder="1"/>
    <xf numFmtId="49" fontId="5" fillId="0" borderId="1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164" fontId="4" fillId="0" borderId="12" xfId="0" applyNumberFormat="1" applyFont="1" applyFill="1" applyBorder="1"/>
    <xf numFmtId="0" fontId="4" fillId="0" borderId="0" xfId="0" applyFont="1" applyFill="1" applyAlignment="1">
      <alignment horizontal="center"/>
    </xf>
    <xf numFmtId="0" fontId="4" fillId="5" borderId="2" xfId="0" applyFont="1" applyFill="1" applyBorder="1" applyAlignment="1">
      <alignment horizontal="center"/>
    </xf>
    <xf numFmtId="0" fontId="4" fillId="5" borderId="11" xfId="0" applyFont="1" applyFill="1" applyBorder="1" applyAlignment="1">
      <alignment horizontal="center"/>
    </xf>
    <xf numFmtId="166" fontId="4" fillId="5" borderId="2" xfId="1" applyNumberFormat="1" applyFont="1" applyFill="1" applyBorder="1" applyAlignment="1">
      <alignment horizontal="center" vertical="center"/>
    </xf>
    <xf numFmtId="167" fontId="4" fillId="5" borderId="2" xfId="1" applyNumberFormat="1" applyFont="1" applyFill="1" applyBorder="1" applyAlignment="1">
      <alignment horizontal="left" vertical="center" indent="2"/>
    </xf>
    <xf numFmtId="166" fontId="4" fillId="5" borderId="1" xfId="1" applyNumberFormat="1" applyFont="1" applyFill="1" applyBorder="1" applyAlignment="1">
      <alignment horizontal="center" vertical="center"/>
    </xf>
    <xf numFmtId="166" fontId="5" fillId="0" borderId="2" xfId="1" applyNumberFormat="1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166" fontId="8" fillId="5" borderId="2" xfId="1" applyNumberFormat="1" applyFont="1" applyFill="1" applyBorder="1" applyAlignment="1">
      <alignment horizontal="center" vertical="center"/>
    </xf>
    <xf numFmtId="166" fontId="8" fillId="5" borderId="1" xfId="1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166" fontId="6" fillId="0" borderId="2" xfId="1" applyNumberFormat="1" applyFont="1" applyBorder="1" applyAlignment="1">
      <alignment vertical="center"/>
    </xf>
    <xf numFmtId="166" fontId="6" fillId="0" borderId="8" xfId="1" applyNumberFormat="1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166" fontId="5" fillId="0" borderId="2" xfId="1" applyNumberFormat="1" applyFont="1" applyBorder="1" applyAlignment="1">
      <alignment horizontal="center" vertical="center" wrapText="1"/>
    </xf>
    <xf numFmtId="166" fontId="6" fillId="0" borderId="8" xfId="1" applyNumberFormat="1" applyFont="1" applyBorder="1" applyAlignment="1">
      <alignment horizontal="center" vertical="center"/>
    </xf>
    <xf numFmtId="166" fontId="6" fillId="0" borderId="2" xfId="1" applyNumberFormat="1" applyFont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vertical="center" wrapText="1"/>
    </xf>
    <xf numFmtId="166" fontId="2" fillId="4" borderId="2" xfId="1" applyNumberFormat="1" applyFont="1" applyFill="1" applyBorder="1" applyAlignment="1">
      <alignment horizontal="center" vertical="center"/>
    </xf>
    <xf numFmtId="166" fontId="2" fillId="4" borderId="2" xfId="1" applyNumberFormat="1" applyFont="1" applyFill="1" applyBorder="1" applyAlignment="1">
      <alignment horizontal="center" vertical="center" wrapText="1"/>
    </xf>
    <xf numFmtId="166" fontId="4" fillId="4" borderId="8" xfId="1" applyNumberFormat="1" applyFont="1" applyFill="1" applyBorder="1" applyAlignment="1">
      <alignment horizontal="center" vertical="center"/>
    </xf>
    <xf numFmtId="166" fontId="4" fillId="4" borderId="2" xfId="1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166" fontId="9" fillId="0" borderId="1" xfId="1" applyNumberFormat="1" applyFont="1" applyBorder="1" applyAlignment="1">
      <alignment horizontal="center" vertical="center" wrapText="1"/>
    </xf>
    <xf numFmtId="166" fontId="10" fillId="0" borderId="1" xfId="1" applyNumberFormat="1" applyFont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0" fontId="2" fillId="3" borderId="13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166" fontId="4" fillId="3" borderId="14" xfId="1" applyNumberFormat="1" applyFont="1" applyFill="1" applyBorder="1" applyAlignment="1">
      <alignment vertical="center"/>
    </xf>
    <xf numFmtId="166" fontId="4" fillId="3" borderId="15" xfId="1" applyNumberFormat="1" applyFont="1" applyFill="1" applyBorder="1" applyAlignment="1">
      <alignment vertical="center"/>
    </xf>
    <xf numFmtId="166" fontId="4" fillId="3" borderId="16" xfId="1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66" fontId="4" fillId="0" borderId="0" xfId="1" applyNumberFormat="1" applyFont="1" applyFill="1" applyBorder="1" applyAlignment="1">
      <alignment vertical="center"/>
    </xf>
    <xf numFmtId="0" fontId="10" fillId="6" borderId="3" xfId="0" applyFont="1" applyFill="1" applyBorder="1" applyAlignment="1">
      <alignment vertical="center"/>
    </xf>
    <xf numFmtId="0" fontId="10" fillId="6" borderId="9" xfId="0" applyFont="1" applyFill="1" applyBorder="1" applyAlignment="1">
      <alignment vertical="center"/>
    </xf>
    <xf numFmtId="0" fontId="10" fillId="6" borderId="4" xfId="0" applyFont="1" applyFill="1" applyBorder="1" applyAlignment="1">
      <alignment vertical="center"/>
    </xf>
    <xf numFmtId="0" fontId="9" fillId="0" borderId="3" xfId="0" applyFont="1" applyBorder="1" applyAlignment="1">
      <alignment horizontal="center" vertical="center"/>
    </xf>
    <xf numFmtId="166" fontId="10" fillId="0" borderId="4" xfId="1" applyNumberFormat="1" applyFont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66" fontId="4" fillId="0" borderId="0" xfId="1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166" fontId="4" fillId="0" borderId="0" xfId="1" applyNumberFormat="1" applyFont="1" applyAlignment="1">
      <alignment horizontal="center" vertical="center"/>
    </xf>
    <xf numFmtId="0" fontId="4" fillId="0" borderId="0" xfId="0" applyFont="1" applyAlignment="1">
      <alignment vertical="center"/>
    </xf>
    <xf numFmtId="166" fontId="2" fillId="0" borderId="1" xfId="1" applyNumberFormat="1" applyFont="1" applyBorder="1" applyAlignment="1">
      <alignment horizontal="center" vertical="center" wrapText="1"/>
    </xf>
    <xf numFmtId="166" fontId="2" fillId="0" borderId="1" xfId="1" applyNumberFormat="1" applyFont="1" applyBorder="1" applyAlignment="1">
      <alignment horizontal="left" vertical="center" wrapText="1" indent="2"/>
    </xf>
    <xf numFmtId="166" fontId="4" fillId="0" borderId="4" xfId="1" applyNumberFormat="1" applyFont="1" applyBorder="1" applyAlignment="1">
      <alignment horizontal="center" vertical="center"/>
    </xf>
    <xf numFmtId="166" fontId="4" fillId="0" borderId="1" xfId="1" applyNumberFormat="1" applyFont="1" applyBorder="1" applyAlignment="1">
      <alignment horizontal="center" vertical="center"/>
    </xf>
    <xf numFmtId="166" fontId="4" fillId="5" borderId="1" xfId="1" applyNumberFormat="1" applyFont="1" applyFill="1" applyBorder="1" applyAlignment="1">
      <alignment horizontal="center" vertical="center"/>
    </xf>
    <xf numFmtId="166" fontId="2" fillId="0" borderId="0" xfId="0" applyNumberFormat="1" applyFont="1" applyAlignment="1">
      <alignment horizontal="center" vertical="center"/>
    </xf>
    <xf numFmtId="166" fontId="4" fillId="5" borderId="1" xfId="1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4" fillId="5" borderId="2" xfId="0" applyFont="1" applyFill="1" applyBorder="1" applyAlignment="1">
      <alignment horizontal="center" vertical="center"/>
    </xf>
    <xf numFmtId="0" fontId="4" fillId="5" borderId="11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/>
    </xf>
    <xf numFmtId="166" fontId="4" fillId="2" borderId="5" xfId="1" applyNumberFormat="1" applyFont="1" applyFill="1" applyBorder="1" applyAlignment="1">
      <alignment horizontal="center" vertical="center"/>
    </xf>
    <xf numFmtId="166" fontId="4" fillId="2" borderId="6" xfId="1" applyNumberFormat="1" applyFont="1" applyFill="1" applyBorder="1" applyAlignment="1">
      <alignment horizontal="center" vertical="center"/>
    </xf>
    <xf numFmtId="166" fontId="4" fillId="2" borderId="7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/>
    </xf>
    <xf numFmtId="166" fontId="8" fillId="5" borderId="1" xfId="1" applyNumberFormat="1" applyFont="1" applyFill="1" applyBorder="1" applyAlignment="1">
      <alignment horizontal="center" vertical="center"/>
    </xf>
    <xf numFmtId="166" fontId="4" fillId="3" borderId="3" xfId="1" applyNumberFormat="1" applyFont="1" applyFill="1" applyBorder="1" applyAlignment="1">
      <alignment horizontal="center" vertical="center"/>
    </xf>
    <xf numFmtId="166" fontId="4" fillId="3" borderId="9" xfId="1" applyNumberFormat="1" applyFont="1" applyFill="1" applyBorder="1" applyAlignment="1">
      <alignment horizontal="center" vertical="center"/>
    </xf>
    <xf numFmtId="166" fontId="4" fillId="3" borderId="4" xfId="1" applyNumberFormat="1" applyFont="1" applyFill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166" fontId="10" fillId="3" borderId="3" xfId="1" applyNumberFormat="1" applyFont="1" applyFill="1" applyBorder="1" applyAlignment="1">
      <alignment horizontal="center" vertical="center"/>
    </xf>
    <xf numFmtId="166" fontId="10" fillId="3" borderId="9" xfId="1" applyNumberFormat="1" applyFont="1" applyFill="1" applyBorder="1" applyAlignment="1">
      <alignment horizontal="center" vertical="center"/>
    </xf>
    <xf numFmtId="166" fontId="10" fillId="3" borderId="4" xfId="1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166" fontId="4" fillId="5" borderId="1" xfId="1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B14"/>
  <sheetViews>
    <sheetView tabSelected="1" workbookViewId="0">
      <selection activeCell="F13" sqref="F13"/>
    </sheetView>
  </sheetViews>
  <sheetFormatPr defaultRowHeight="25.5" customHeight="1" x14ac:dyDescent="0.35"/>
  <cols>
    <col min="1" max="1" width="64.140625" style="8" customWidth="1"/>
    <col min="2" max="2" width="22" style="8" customWidth="1"/>
    <col min="3" max="16384" width="9.140625" style="8"/>
  </cols>
  <sheetData>
    <row r="1" spans="1:2" ht="25.5" customHeight="1" x14ac:dyDescent="0.4">
      <c r="A1" s="78" t="s">
        <v>20</v>
      </c>
      <c r="B1" s="78"/>
    </row>
    <row r="2" spans="1:2" ht="25.5" customHeight="1" x14ac:dyDescent="0.4">
      <c r="A2" s="78" t="s">
        <v>15</v>
      </c>
      <c r="B2" s="78"/>
    </row>
    <row r="3" spans="1:2" ht="25.5" customHeight="1" x14ac:dyDescent="0.35">
      <c r="A3" s="75" t="s">
        <v>16</v>
      </c>
      <c r="B3" s="75"/>
    </row>
    <row r="4" spans="1:2" ht="25.5" customHeight="1" x14ac:dyDescent="0.35">
      <c r="A4" s="75" t="s">
        <v>17</v>
      </c>
      <c r="B4" s="75"/>
    </row>
    <row r="5" spans="1:2" ht="25.5" customHeight="1" x14ac:dyDescent="0.35">
      <c r="A5" s="15"/>
      <c r="B5" s="15"/>
    </row>
    <row r="6" spans="1:2" ht="25.5" customHeight="1" x14ac:dyDescent="0.35">
      <c r="A6" s="76" t="s">
        <v>1</v>
      </c>
      <c r="B6" s="16" t="s">
        <v>13</v>
      </c>
    </row>
    <row r="7" spans="1:2" ht="25.5" customHeight="1" x14ac:dyDescent="0.35">
      <c r="A7" s="77"/>
      <c r="B7" s="17" t="s">
        <v>14</v>
      </c>
    </row>
    <row r="8" spans="1:2" ht="25.5" customHeight="1" x14ac:dyDescent="0.35">
      <c r="A8" s="9" t="s">
        <v>20</v>
      </c>
      <c r="B8" s="10"/>
    </row>
    <row r="9" spans="1:2" ht="25.5" customHeight="1" x14ac:dyDescent="0.35">
      <c r="A9" s="12" t="s">
        <v>21</v>
      </c>
      <c r="B9" s="11">
        <f>+'58.วิจัย'!I32</f>
        <v>2601700</v>
      </c>
    </row>
    <row r="10" spans="1:2" ht="25.5" customHeight="1" x14ac:dyDescent="0.35">
      <c r="A10" s="12" t="s">
        <v>22</v>
      </c>
      <c r="B10" s="11">
        <f>+'59.ประกันคุณภาพ'!I11</f>
        <v>400000</v>
      </c>
    </row>
    <row r="11" spans="1:2" ht="25.5" customHeight="1" x14ac:dyDescent="0.35">
      <c r="A11" s="12" t="s">
        <v>23</v>
      </c>
      <c r="B11" s="11">
        <f>+'60.ยุทธศาสตร์'!J12</f>
        <v>100000</v>
      </c>
    </row>
    <row r="12" spans="1:2" ht="25.5" customHeight="1" x14ac:dyDescent="0.35">
      <c r="A12" s="12" t="s">
        <v>24</v>
      </c>
      <c r="B12" s="11">
        <f>+'61.บริหารความเสียง'!I12</f>
        <v>100000</v>
      </c>
    </row>
    <row r="13" spans="1:2" ht="25.5" customHeight="1" thickBot="1" x14ac:dyDescent="0.4">
      <c r="A13" s="13" t="s">
        <v>12</v>
      </c>
      <c r="B13" s="14">
        <f>SUM(B9:B12)</f>
        <v>3201700</v>
      </c>
    </row>
    <row r="14" spans="1:2" ht="25.5" customHeight="1" thickTop="1" x14ac:dyDescent="0.35"/>
  </sheetData>
  <mergeCells count="5">
    <mergeCell ref="A3:B3"/>
    <mergeCell ref="A4:B4"/>
    <mergeCell ref="A6:A7"/>
    <mergeCell ref="A1:B1"/>
    <mergeCell ref="A2:B2"/>
  </mergeCells>
  <pageMargins left="0.70866141732283472" right="0.70866141732283472" top="0.74803149606299213" bottom="0.74803149606299213" header="0.31496062992125984" footer="0.31496062992125984"/>
  <pageSetup paperSize="9" firstPageNumber="88" orientation="portrait" useFirstPageNumber="1" r:id="rId1"/>
  <headerFooter>
    <oddHeader>&amp;R&amp;P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"/>
  <sheetViews>
    <sheetView workbookViewId="0">
      <selection activeCell="K9" sqref="K9"/>
    </sheetView>
  </sheetViews>
  <sheetFormatPr defaultRowHeight="24.75" customHeight="1" x14ac:dyDescent="0.25"/>
  <cols>
    <col min="1" max="1" width="5.28515625" style="1" customWidth="1"/>
    <col min="2" max="2" width="30.28515625" style="1" customWidth="1"/>
    <col min="3" max="3" width="13.140625" style="3" customWidth="1"/>
    <col min="4" max="4" width="11.42578125" style="4" customWidth="1"/>
    <col min="5" max="5" width="11.85546875" style="3" customWidth="1"/>
    <col min="6" max="6" width="11" style="3" customWidth="1"/>
    <col min="7" max="7" width="14.28515625" style="3" customWidth="1"/>
    <col min="8" max="8" width="9.140625" style="1" customWidth="1"/>
    <col min="9" max="9" width="11" style="1" hidden="1" customWidth="1"/>
    <col min="10" max="16384" width="9.140625" style="1"/>
  </cols>
  <sheetData>
    <row r="1" spans="1:7" ht="23.25" x14ac:dyDescent="0.25">
      <c r="A1" s="82" t="s">
        <v>21</v>
      </c>
      <c r="B1" s="82"/>
      <c r="C1" s="82"/>
      <c r="D1" s="82"/>
      <c r="E1" s="82"/>
      <c r="F1" s="82"/>
      <c r="G1" s="82"/>
    </row>
    <row r="2" spans="1:7" ht="30" customHeight="1" x14ac:dyDescent="0.25">
      <c r="A2" s="82" t="s">
        <v>25</v>
      </c>
      <c r="B2" s="82"/>
      <c r="C2" s="82"/>
      <c r="D2" s="82"/>
      <c r="E2" s="82"/>
      <c r="F2" s="82"/>
      <c r="G2" s="82"/>
    </row>
    <row r="3" spans="1:7" ht="23.25" x14ac:dyDescent="0.25">
      <c r="A3" s="83" t="s">
        <v>15</v>
      </c>
      <c r="B3" s="83"/>
      <c r="C3" s="83"/>
      <c r="D3" s="83"/>
      <c r="E3" s="83"/>
      <c r="F3" s="83"/>
      <c r="G3" s="83"/>
    </row>
    <row r="4" spans="1:7" ht="21" x14ac:dyDescent="0.25">
      <c r="A4" s="84" t="s">
        <v>0</v>
      </c>
      <c r="B4" s="84" t="s">
        <v>1</v>
      </c>
      <c r="C4" s="86" t="s">
        <v>2</v>
      </c>
      <c r="D4" s="86"/>
      <c r="E4" s="86"/>
      <c r="F4" s="86"/>
      <c r="G4" s="86"/>
    </row>
    <row r="5" spans="1:7" ht="21" x14ac:dyDescent="0.25">
      <c r="A5" s="84"/>
      <c r="B5" s="85"/>
      <c r="C5" s="25" t="s">
        <v>3</v>
      </c>
      <c r="D5" s="25" t="s">
        <v>4</v>
      </c>
      <c r="E5" s="25" t="s">
        <v>5</v>
      </c>
      <c r="F5" s="26" t="s">
        <v>6</v>
      </c>
      <c r="G5" s="26" t="s">
        <v>7</v>
      </c>
    </row>
    <row r="6" spans="1:7" ht="21" x14ac:dyDescent="0.25">
      <c r="A6" s="24" t="s">
        <v>26</v>
      </c>
      <c r="B6" s="23"/>
      <c r="C6" s="23"/>
      <c r="D6" s="23"/>
      <c r="E6" s="23"/>
      <c r="F6" s="23"/>
      <c r="G6" s="22"/>
    </row>
    <row r="7" spans="1:7" ht="105" x14ac:dyDescent="0.25">
      <c r="A7" s="27">
        <v>1</v>
      </c>
      <c r="B7" s="28" t="s">
        <v>27</v>
      </c>
      <c r="C7" s="21"/>
      <c r="D7" s="29">
        <v>100000</v>
      </c>
      <c r="E7" s="29"/>
      <c r="F7" s="30"/>
      <c r="G7" s="29"/>
    </row>
    <row r="8" spans="1:7" ht="42" x14ac:dyDescent="0.25">
      <c r="A8" s="27">
        <v>2</v>
      </c>
      <c r="B8" s="31" t="s">
        <v>28</v>
      </c>
      <c r="C8" s="21">
        <v>600000</v>
      </c>
      <c r="D8" s="32"/>
      <c r="E8" s="32"/>
      <c r="F8" s="33"/>
      <c r="G8" s="34"/>
    </row>
    <row r="9" spans="1:7" ht="63" x14ac:dyDescent="0.25">
      <c r="A9" s="27">
        <v>3</v>
      </c>
      <c r="B9" s="31" t="s">
        <v>29</v>
      </c>
      <c r="C9" s="21">
        <v>20000</v>
      </c>
      <c r="D9" s="32"/>
      <c r="E9" s="32"/>
      <c r="F9" s="33"/>
      <c r="G9" s="34"/>
    </row>
    <row r="10" spans="1:7" ht="42" x14ac:dyDescent="0.25">
      <c r="A10" s="35">
        <v>4</v>
      </c>
      <c r="B10" s="36" t="s">
        <v>30</v>
      </c>
      <c r="C10" s="37"/>
      <c r="D10" s="38"/>
      <c r="E10" s="38"/>
      <c r="F10" s="39"/>
      <c r="G10" s="40">
        <v>500</v>
      </c>
    </row>
    <row r="11" spans="1:7" ht="25.5" customHeight="1" x14ac:dyDescent="0.25">
      <c r="A11" s="41"/>
      <c r="B11" s="42" t="s">
        <v>12</v>
      </c>
      <c r="C11" s="87">
        <f>SUM(C7:F10)</f>
        <v>720000</v>
      </c>
      <c r="D11" s="88"/>
      <c r="E11" s="88"/>
      <c r="F11" s="88"/>
      <c r="G11" s="89"/>
    </row>
    <row r="12" spans="1:7" ht="25.5" customHeight="1" x14ac:dyDescent="0.25">
      <c r="A12" s="90" t="s">
        <v>31</v>
      </c>
      <c r="B12" s="91"/>
      <c r="C12" s="91"/>
      <c r="D12" s="91"/>
      <c r="E12" s="91"/>
      <c r="F12" s="91"/>
      <c r="G12" s="92"/>
    </row>
    <row r="13" spans="1:7" ht="63" x14ac:dyDescent="0.25">
      <c r="A13" s="43">
        <v>1</v>
      </c>
      <c r="B13" s="44" t="s">
        <v>32</v>
      </c>
      <c r="C13" s="45">
        <v>60000</v>
      </c>
      <c r="D13" s="45"/>
      <c r="E13" s="45"/>
      <c r="F13" s="46"/>
      <c r="G13" s="46"/>
    </row>
    <row r="14" spans="1:7" s="6" customFormat="1" ht="63" x14ac:dyDescent="0.25">
      <c r="A14" s="43">
        <v>2</v>
      </c>
      <c r="B14" s="44" t="s">
        <v>33</v>
      </c>
      <c r="C14" s="45">
        <v>100000</v>
      </c>
      <c r="D14" s="45"/>
      <c r="E14" s="45"/>
      <c r="F14" s="46"/>
      <c r="G14" s="46"/>
    </row>
    <row r="15" spans="1:7" ht="63" x14ac:dyDescent="0.25">
      <c r="A15" s="43">
        <v>3</v>
      </c>
      <c r="B15" s="47" t="s">
        <v>34</v>
      </c>
      <c r="C15" s="45">
        <v>100000</v>
      </c>
      <c r="D15" s="45"/>
      <c r="E15" s="45"/>
      <c r="F15" s="46"/>
      <c r="G15" s="46"/>
    </row>
    <row r="16" spans="1:7" ht="21" customHeight="1" x14ac:dyDescent="0.25">
      <c r="A16" s="43">
        <v>5</v>
      </c>
      <c r="B16" s="47" t="s">
        <v>35</v>
      </c>
      <c r="C16" s="45">
        <v>1336200</v>
      </c>
      <c r="D16" s="45"/>
      <c r="E16" s="45"/>
      <c r="F16" s="46"/>
      <c r="G16" s="46"/>
    </row>
    <row r="17" spans="1:9" ht="24.75" customHeight="1" thickBot="1" x14ac:dyDescent="0.3">
      <c r="A17" s="48"/>
      <c r="B17" s="49" t="s">
        <v>12</v>
      </c>
      <c r="C17" s="50"/>
      <c r="D17" s="51"/>
      <c r="E17" s="51"/>
      <c r="F17" s="51"/>
      <c r="G17" s="52">
        <f>SUM(C13:F16)</f>
        <v>1596200</v>
      </c>
    </row>
    <row r="18" spans="1:9" ht="24.75" customHeight="1" x14ac:dyDescent="0.25">
      <c r="A18" s="53"/>
      <c r="B18" s="54"/>
      <c r="C18" s="55"/>
      <c r="D18" s="55"/>
      <c r="E18" s="55"/>
      <c r="F18" s="55"/>
      <c r="G18" s="55"/>
    </row>
    <row r="19" spans="1:9" ht="24.75" customHeight="1" x14ac:dyDescent="0.25">
      <c r="A19" s="53"/>
      <c r="B19" s="54"/>
      <c r="C19" s="55"/>
      <c r="D19" s="55"/>
      <c r="E19" s="55"/>
      <c r="F19" s="55"/>
      <c r="G19" s="55"/>
    </row>
    <row r="20" spans="1:9" ht="24.75" customHeight="1" x14ac:dyDescent="0.25">
      <c r="A20" s="53"/>
      <c r="B20" s="54"/>
      <c r="C20" s="55"/>
      <c r="D20" s="55"/>
      <c r="E20" s="55"/>
      <c r="F20" s="55"/>
      <c r="G20" s="55"/>
    </row>
    <row r="21" spans="1:9" ht="30.75" customHeight="1" x14ac:dyDescent="0.25">
      <c r="A21" s="53"/>
      <c r="B21" s="54"/>
      <c r="C21" s="55"/>
      <c r="D21" s="55"/>
      <c r="E21" s="55"/>
      <c r="F21" s="55"/>
      <c r="G21" s="55"/>
    </row>
    <row r="22" spans="1:9" ht="21" x14ac:dyDescent="0.25">
      <c r="A22" s="56" t="s">
        <v>36</v>
      </c>
      <c r="B22" s="57"/>
      <c r="C22" s="57"/>
      <c r="D22" s="57"/>
      <c r="E22" s="57"/>
      <c r="F22" s="57"/>
      <c r="G22" s="58"/>
    </row>
    <row r="23" spans="1:9" ht="21" x14ac:dyDescent="0.25">
      <c r="A23" s="59">
        <v>1</v>
      </c>
      <c r="B23" s="47" t="s">
        <v>9</v>
      </c>
      <c r="C23" s="45">
        <v>15000</v>
      </c>
      <c r="D23" s="45"/>
      <c r="E23" s="45"/>
      <c r="F23" s="60"/>
      <c r="G23" s="46"/>
    </row>
    <row r="24" spans="1:9" ht="21" x14ac:dyDescent="0.25">
      <c r="A24" s="59">
        <v>2</v>
      </c>
      <c r="B24" s="47" t="s">
        <v>10</v>
      </c>
      <c r="C24" s="45">
        <v>20000</v>
      </c>
      <c r="D24" s="45"/>
      <c r="E24" s="45"/>
      <c r="F24" s="60"/>
      <c r="G24" s="46"/>
    </row>
    <row r="25" spans="1:9" ht="42" x14ac:dyDescent="0.25">
      <c r="A25" s="59">
        <v>3</v>
      </c>
      <c r="B25" s="47" t="s">
        <v>37</v>
      </c>
      <c r="C25" s="45">
        <v>95000</v>
      </c>
      <c r="D25" s="45"/>
      <c r="E25" s="45"/>
      <c r="F25" s="60"/>
      <c r="G25" s="46"/>
    </row>
    <row r="26" spans="1:9" ht="21" x14ac:dyDescent="0.25">
      <c r="A26" s="59">
        <v>4</v>
      </c>
      <c r="B26" s="47" t="s">
        <v>38</v>
      </c>
      <c r="C26" s="45">
        <v>3500</v>
      </c>
      <c r="D26" s="45"/>
      <c r="E26" s="45"/>
      <c r="F26" s="60"/>
      <c r="G26" s="46"/>
    </row>
    <row r="27" spans="1:9" ht="25.5" hidden="1" customHeight="1" x14ac:dyDescent="0.25">
      <c r="A27" s="59">
        <v>5</v>
      </c>
      <c r="B27" s="47" t="s">
        <v>39</v>
      </c>
      <c r="C27" s="45"/>
      <c r="D27" s="45"/>
      <c r="E27" s="45">
        <v>2000</v>
      </c>
      <c r="F27" s="60"/>
      <c r="G27" s="46"/>
    </row>
    <row r="28" spans="1:9" ht="25.5" customHeight="1" x14ac:dyDescent="0.25">
      <c r="A28" s="59">
        <v>6</v>
      </c>
      <c r="B28" s="47" t="s">
        <v>40</v>
      </c>
      <c r="C28" s="45"/>
      <c r="D28" s="45"/>
      <c r="E28" s="45">
        <v>5000</v>
      </c>
      <c r="F28" s="60"/>
      <c r="G28" s="46"/>
    </row>
    <row r="29" spans="1:9" ht="25.5" customHeight="1" x14ac:dyDescent="0.25">
      <c r="A29" s="59">
        <v>7</v>
      </c>
      <c r="B29" s="47" t="s">
        <v>41</v>
      </c>
      <c r="C29" s="45"/>
      <c r="D29" s="45">
        <v>45000</v>
      </c>
      <c r="E29" s="45"/>
      <c r="F29" s="60"/>
      <c r="G29" s="46"/>
    </row>
    <row r="30" spans="1:9" ht="21" x14ac:dyDescent="0.25">
      <c r="A30" s="59">
        <v>8</v>
      </c>
      <c r="B30" s="47" t="s">
        <v>42</v>
      </c>
      <c r="C30" s="45"/>
      <c r="D30" s="45">
        <v>100000</v>
      </c>
      <c r="E30" s="45"/>
      <c r="F30" s="60"/>
      <c r="G30" s="46"/>
    </row>
    <row r="31" spans="1:9" ht="21" x14ac:dyDescent="0.25">
      <c r="A31" s="61"/>
      <c r="B31" s="62" t="s">
        <v>12</v>
      </c>
      <c r="C31" s="93">
        <f>SUM(C23:F30)</f>
        <v>285500</v>
      </c>
      <c r="D31" s="94"/>
      <c r="E31" s="94"/>
      <c r="F31" s="94"/>
      <c r="G31" s="95"/>
    </row>
    <row r="32" spans="1:9" ht="24.75" customHeight="1" thickBot="1" x14ac:dyDescent="0.3">
      <c r="A32" s="63"/>
      <c r="B32" s="5" t="s">
        <v>8</v>
      </c>
      <c r="C32" s="79">
        <f>+C11+G17+C31</f>
        <v>2601700</v>
      </c>
      <c r="D32" s="80"/>
      <c r="E32" s="80"/>
      <c r="F32" s="80"/>
      <c r="G32" s="81"/>
      <c r="I32" s="73">
        <f>+C32</f>
        <v>2601700</v>
      </c>
    </row>
    <row r="33" spans="1:7" ht="24.75" customHeight="1" thickTop="1" x14ac:dyDescent="0.25">
      <c r="A33" s="53"/>
      <c r="B33" s="54"/>
      <c r="C33" s="64"/>
      <c r="D33" s="64"/>
      <c r="E33" s="64"/>
      <c r="F33" s="64"/>
      <c r="G33" s="64"/>
    </row>
    <row r="34" spans="1:7" ht="24.75" customHeight="1" x14ac:dyDescent="0.25">
      <c r="B34" s="65" t="s">
        <v>43</v>
      </c>
      <c r="C34" s="66"/>
      <c r="D34" s="3"/>
    </row>
    <row r="35" spans="1:7" ht="24.75" customHeight="1" x14ac:dyDescent="0.25">
      <c r="B35" s="67" t="s">
        <v>44</v>
      </c>
      <c r="C35" s="66"/>
      <c r="D35" s="3"/>
    </row>
    <row r="36" spans="1:7" ht="24.75" customHeight="1" x14ac:dyDescent="0.25">
      <c r="B36" s="65" t="s">
        <v>45</v>
      </c>
      <c r="C36" s="66"/>
      <c r="D36" s="3"/>
    </row>
  </sheetData>
  <mergeCells count="10">
    <mergeCell ref="C32:G32"/>
    <mergeCell ref="A1:G1"/>
    <mergeCell ref="A3:G3"/>
    <mergeCell ref="A4:A5"/>
    <mergeCell ref="B4:B5"/>
    <mergeCell ref="C4:G4"/>
    <mergeCell ref="A2:G2"/>
    <mergeCell ref="C11:G11"/>
    <mergeCell ref="A12:G12"/>
    <mergeCell ref="C31:G31"/>
  </mergeCells>
  <pageMargins left="0.62992125984251968" right="0.23622047244094491" top="0.74803149606299213" bottom="0.74803149606299213" header="0.31496062992125984" footer="0.31496062992125984"/>
  <pageSetup paperSize="9" scale="95" firstPageNumber="89" orientation="portrait" useFirstPageNumber="1" r:id="rId1"/>
  <headerFooter>
    <oddHeader>&amp;R&amp;P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workbookViewId="0">
      <selection activeCell="D23" sqref="D23"/>
    </sheetView>
  </sheetViews>
  <sheetFormatPr defaultRowHeight="24.75" customHeight="1" x14ac:dyDescent="0.25"/>
  <cols>
    <col min="1" max="1" width="5.28515625" style="1" customWidth="1"/>
    <col min="2" max="2" width="30.28515625" style="1" customWidth="1"/>
    <col min="3" max="3" width="12.42578125" style="3" customWidth="1"/>
    <col min="4" max="4" width="11.28515625" style="4" bestFit="1" customWidth="1"/>
    <col min="5" max="5" width="12.7109375" style="3" customWidth="1"/>
    <col min="6" max="6" width="11" style="3" customWidth="1"/>
    <col min="7" max="7" width="14.28515625" style="3" customWidth="1"/>
    <col min="8" max="8" width="9.140625" style="1" customWidth="1"/>
    <col min="9" max="9" width="9.42578125" style="1" hidden="1" customWidth="1"/>
    <col min="10" max="16384" width="9.140625" style="1"/>
  </cols>
  <sheetData>
    <row r="1" spans="1:9" ht="23.25" x14ac:dyDescent="0.25">
      <c r="A1" s="82" t="s">
        <v>22</v>
      </c>
      <c r="B1" s="82"/>
      <c r="C1" s="82"/>
      <c r="D1" s="82"/>
      <c r="E1" s="82"/>
      <c r="F1" s="82"/>
      <c r="G1" s="82"/>
    </row>
    <row r="2" spans="1:9" ht="23.25" x14ac:dyDescent="0.25">
      <c r="A2" s="82" t="s">
        <v>46</v>
      </c>
      <c r="B2" s="82"/>
      <c r="C2" s="82"/>
      <c r="D2" s="82"/>
      <c r="E2" s="82"/>
      <c r="F2" s="82"/>
      <c r="G2" s="82"/>
    </row>
    <row r="3" spans="1:9" ht="23.25" x14ac:dyDescent="0.25">
      <c r="A3" s="83" t="s">
        <v>15</v>
      </c>
      <c r="B3" s="83"/>
      <c r="C3" s="83"/>
      <c r="D3" s="83"/>
      <c r="E3" s="83"/>
      <c r="F3" s="83"/>
      <c r="G3" s="83"/>
    </row>
    <row r="4" spans="1:9" ht="21" x14ac:dyDescent="0.25">
      <c r="A4" s="96" t="s">
        <v>0</v>
      </c>
      <c r="B4" s="96" t="s">
        <v>1</v>
      </c>
      <c r="C4" s="97" t="s">
        <v>2</v>
      </c>
      <c r="D4" s="97"/>
      <c r="E4" s="97"/>
      <c r="F4" s="97"/>
      <c r="G4" s="97"/>
    </row>
    <row r="5" spans="1:9" ht="21" x14ac:dyDescent="0.25">
      <c r="A5" s="96"/>
      <c r="B5" s="76"/>
      <c r="C5" s="18" t="s">
        <v>3</v>
      </c>
      <c r="D5" s="19" t="s">
        <v>4</v>
      </c>
      <c r="E5" s="18" t="s">
        <v>5</v>
      </c>
      <c r="F5" s="20" t="s">
        <v>6</v>
      </c>
      <c r="G5" s="20" t="s">
        <v>7</v>
      </c>
    </row>
    <row r="6" spans="1:9" ht="25.5" hidden="1" customHeight="1" x14ac:dyDescent="0.25">
      <c r="A6" s="98" t="s">
        <v>47</v>
      </c>
      <c r="B6" s="99"/>
      <c r="C6" s="99"/>
      <c r="D6" s="99"/>
      <c r="E6" s="99"/>
      <c r="F6" s="99"/>
      <c r="G6" s="100"/>
    </row>
    <row r="7" spans="1:9" ht="25.5" customHeight="1" x14ac:dyDescent="0.25">
      <c r="A7" s="2">
        <v>1</v>
      </c>
      <c r="B7" s="7" t="s">
        <v>10</v>
      </c>
      <c r="C7" s="68">
        <v>120000</v>
      </c>
      <c r="D7" s="69"/>
      <c r="E7" s="68"/>
      <c r="F7" s="70"/>
      <c r="G7" s="71"/>
    </row>
    <row r="8" spans="1:9" ht="42" x14ac:dyDescent="0.25">
      <c r="A8" s="2">
        <v>2</v>
      </c>
      <c r="B8" s="7" t="s">
        <v>18</v>
      </c>
      <c r="C8" s="68">
        <v>200000</v>
      </c>
      <c r="D8" s="69"/>
      <c r="E8" s="68"/>
      <c r="F8" s="70"/>
      <c r="G8" s="71"/>
    </row>
    <row r="9" spans="1:9" ht="21" x14ac:dyDescent="0.25">
      <c r="A9" s="2">
        <v>3</v>
      </c>
      <c r="B9" s="7" t="s">
        <v>48</v>
      </c>
      <c r="C9" s="68"/>
      <c r="D9" s="69">
        <v>50000</v>
      </c>
      <c r="E9" s="68"/>
      <c r="F9" s="70"/>
      <c r="G9" s="71"/>
    </row>
    <row r="10" spans="1:9" ht="21" x14ac:dyDescent="0.25">
      <c r="A10" s="2">
        <v>4</v>
      </c>
      <c r="B10" s="7" t="s">
        <v>19</v>
      </c>
      <c r="C10" s="68"/>
      <c r="D10" s="69"/>
      <c r="E10" s="68">
        <v>30000</v>
      </c>
      <c r="F10" s="70"/>
      <c r="G10" s="71"/>
    </row>
    <row r="11" spans="1:9" ht="21.75" thickBot="1" x14ac:dyDescent="0.3">
      <c r="A11" s="63"/>
      <c r="B11" s="5" t="s">
        <v>8</v>
      </c>
      <c r="C11" s="79">
        <f>SUM(C6:F10)</f>
        <v>400000</v>
      </c>
      <c r="D11" s="80"/>
      <c r="E11" s="80"/>
      <c r="F11" s="80"/>
      <c r="G11" s="81"/>
      <c r="I11" s="73">
        <f>+C11</f>
        <v>400000</v>
      </c>
    </row>
    <row r="12" spans="1:9" ht="21.75" thickTop="1" x14ac:dyDescent="0.25"/>
  </sheetData>
  <mergeCells count="8">
    <mergeCell ref="C11:G11"/>
    <mergeCell ref="A1:G1"/>
    <mergeCell ref="A3:G3"/>
    <mergeCell ref="A4:A5"/>
    <mergeCell ref="B4:B5"/>
    <mergeCell ref="C4:G4"/>
    <mergeCell ref="A2:G2"/>
    <mergeCell ref="A6:G6"/>
  </mergeCells>
  <pageMargins left="0.62992125984251968" right="0.23622047244094491" top="0.70866141732283472" bottom="0.51181102362204722" header="3.937007874015748E-2" footer="3.937007874015748E-2"/>
  <pageSetup paperSize="9" scale="95" firstPageNumber="91" orientation="portrait" useFirstPageNumber="1" r:id="rId1"/>
  <headerFooter>
    <oddHeader>&amp;R&amp;P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workbookViewId="0">
      <selection activeCell="H17" sqref="H17"/>
    </sheetView>
  </sheetViews>
  <sheetFormatPr defaultRowHeight="26.25" customHeight="1" x14ac:dyDescent="0.25"/>
  <cols>
    <col min="1" max="1" width="5.28515625" style="1" customWidth="1"/>
    <col min="2" max="2" width="32.85546875" style="1" customWidth="1"/>
    <col min="3" max="3" width="13.140625" style="3" customWidth="1"/>
    <col min="4" max="4" width="11.28515625" style="4" bestFit="1" customWidth="1"/>
    <col min="5" max="5" width="11.28515625" style="3" customWidth="1"/>
    <col min="6" max="6" width="11" style="3" customWidth="1"/>
    <col min="7" max="7" width="14.28515625" style="3" customWidth="1"/>
    <col min="8" max="8" width="9.140625" style="1" customWidth="1"/>
    <col min="9" max="9" width="0" style="1" hidden="1" customWidth="1"/>
    <col min="10" max="10" width="9.42578125" style="1" bestFit="1" customWidth="1"/>
    <col min="11" max="16384" width="9.140625" style="1"/>
  </cols>
  <sheetData>
    <row r="1" spans="1:10" ht="26.25" customHeight="1" x14ac:dyDescent="0.25">
      <c r="A1" s="82" t="s">
        <v>23</v>
      </c>
      <c r="B1" s="82"/>
      <c r="C1" s="82"/>
      <c r="D1" s="82"/>
      <c r="E1" s="82"/>
      <c r="F1" s="82"/>
      <c r="G1" s="82"/>
    </row>
    <row r="2" spans="1:10" ht="26.25" customHeight="1" x14ac:dyDescent="0.25">
      <c r="A2" s="82" t="s">
        <v>54</v>
      </c>
      <c r="B2" s="82"/>
      <c r="C2" s="82"/>
      <c r="D2" s="82"/>
      <c r="E2" s="82"/>
      <c r="F2" s="82"/>
      <c r="G2" s="82"/>
    </row>
    <row r="3" spans="1:10" ht="26.25" customHeight="1" x14ac:dyDescent="0.25">
      <c r="A3" s="83" t="s">
        <v>15</v>
      </c>
      <c r="B3" s="83"/>
      <c r="C3" s="83"/>
      <c r="D3" s="83"/>
      <c r="E3" s="83"/>
      <c r="F3" s="83"/>
      <c r="G3" s="83"/>
    </row>
    <row r="4" spans="1:10" ht="21" x14ac:dyDescent="0.25">
      <c r="A4" s="96" t="s">
        <v>0</v>
      </c>
      <c r="B4" s="96" t="s">
        <v>1</v>
      </c>
      <c r="C4" s="97" t="s">
        <v>2</v>
      </c>
      <c r="D4" s="97"/>
      <c r="E4" s="97"/>
      <c r="F4" s="97"/>
      <c r="G4" s="97"/>
    </row>
    <row r="5" spans="1:10" ht="21" x14ac:dyDescent="0.25">
      <c r="A5" s="96"/>
      <c r="B5" s="76"/>
      <c r="C5" s="18" t="s">
        <v>3</v>
      </c>
      <c r="D5" s="19" t="s">
        <v>4</v>
      </c>
      <c r="E5" s="18" t="s">
        <v>5</v>
      </c>
      <c r="F5" s="74" t="s">
        <v>6</v>
      </c>
      <c r="G5" s="74" t="s">
        <v>7</v>
      </c>
    </row>
    <row r="6" spans="1:10" ht="25.5" customHeight="1" x14ac:dyDescent="0.25">
      <c r="A6" s="2">
        <v>1</v>
      </c>
      <c r="B6" s="7" t="s">
        <v>50</v>
      </c>
      <c r="C6" s="68">
        <v>20000</v>
      </c>
      <c r="D6" s="69"/>
      <c r="E6" s="68"/>
      <c r="F6" s="70"/>
      <c r="G6" s="71"/>
    </row>
    <row r="7" spans="1:10" ht="21" x14ac:dyDescent="0.25">
      <c r="A7" s="2">
        <v>2</v>
      </c>
      <c r="B7" s="7" t="s">
        <v>11</v>
      </c>
      <c r="C7" s="68">
        <v>50000</v>
      </c>
      <c r="D7" s="69"/>
      <c r="E7" s="68"/>
      <c r="F7" s="70"/>
      <c r="G7" s="71"/>
    </row>
    <row r="8" spans="1:10" ht="21" x14ac:dyDescent="0.25">
      <c r="A8" s="2">
        <v>3</v>
      </c>
      <c r="B8" s="7" t="s">
        <v>51</v>
      </c>
      <c r="C8" s="68">
        <v>10000</v>
      </c>
      <c r="D8" s="69"/>
      <c r="E8" s="68"/>
      <c r="F8" s="70"/>
      <c r="G8" s="71"/>
    </row>
    <row r="9" spans="1:10" ht="21" x14ac:dyDescent="0.25">
      <c r="A9" s="2">
        <v>4</v>
      </c>
      <c r="B9" s="7" t="s">
        <v>52</v>
      </c>
      <c r="C9" s="68"/>
      <c r="D9" s="69">
        <v>10000</v>
      </c>
      <c r="E9" s="68"/>
      <c r="F9" s="70"/>
      <c r="G9" s="71"/>
    </row>
    <row r="10" spans="1:10" ht="21" x14ac:dyDescent="0.25">
      <c r="A10" s="2">
        <v>5</v>
      </c>
      <c r="B10" s="7" t="s">
        <v>19</v>
      </c>
      <c r="C10" s="68"/>
      <c r="D10" s="69"/>
      <c r="E10" s="68">
        <v>5000</v>
      </c>
      <c r="F10" s="70"/>
      <c r="G10" s="71"/>
    </row>
    <row r="11" spans="1:10" ht="21" x14ac:dyDescent="0.25">
      <c r="A11" s="2">
        <v>6</v>
      </c>
      <c r="B11" s="7" t="s">
        <v>53</v>
      </c>
      <c r="C11" s="68"/>
      <c r="D11" s="69"/>
      <c r="E11" s="68">
        <v>5000</v>
      </c>
      <c r="F11" s="70"/>
      <c r="G11" s="71"/>
    </row>
    <row r="12" spans="1:10" ht="21.75" thickBot="1" x14ac:dyDescent="0.3">
      <c r="A12" s="63"/>
      <c r="B12" s="5" t="s">
        <v>8</v>
      </c>
      <c r="C12" s="79">
        <f>SUM(C6:F11)</f>
        <v>100000</v>
      </c>
      <c r="D12" s="80"/>
      <c r="E12" s="80"/>
      <c r="F12" s="80"/>
      <c r="G12" s="81"/>
      <c r="I12" s="73">
        <f>+C12</f>
        <v>100000</v>
      </c>
      <c r="J12" s="73">
        <f>+C12</f>
        <v>100000</v>
      </c>
    </row>
    <row r="13" spans="1:10" ht="26.25" customHeight="1" thickTop="1" x14ac:dyDescent="0.25"/>
  </sheetData>
  <mergeCells count="7">
    <mergeCell ref="A4:A5"/>
    <mergeCell ref="B4:B5"/>
    <mergeCell ref="C4:G4"/>
    <mergeCell ref="C12:G12"/>
    <mergeCell ref="A1:G1"/>
    <mergeCell ref="A3:G3"/>
    <mergeCell ref="A2:G2"/>
  </mergeCells>
  <pageMargins left="0.62992125984251968" right="0.23622047244094491" top="0.74803149606299213" bottom="0.74803149606299213" header="0.31496062992125984" footer="0.31496062992125984"/>
  <pageSetup paperSize="9" scale="95" firstPageNumber="91" orientation="portrait" useFirstPageNumber="1" r:id="rId1"/>
  <headerFooter>
    <oddHeader>&amp;R&amp;P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topLeftCell="A3" workbookViewId="0">
      <selection activeCell="H4" sqref="A4:XFD12"/>
    </sheetView>
  </sheetViews>
  <sheetFormatPr defaultRowHeight="26.25" customHeight="1" x14ac:dyDescent="0.25"/>
  <cols>
    <col min="1" max="1" width="5.28515625" style="1" customWidth="1"/>
    <col min="2" max="2" width="32.85546875" style="1" customWidth="1"/>
    <col min="3" max="3" width="13.140625" style="3" customWidth="1"/>
    <col min="4" max="4" width="12.140625" style="4" customWidth="1"/>
    <col min="5" max="5" width="12.85546875" style="3" customWidth="1"/>
    <col min="6" max="6" width="11" style="3" customWidth="1"/>
    <col min="7" max="7" width="14.28515625" style="3" customWidth="1"/>
    <col min="8" max="8" width="9.140625" style="1" customWidth="1"/>
    <col min="9" max="9" width="0" style="1" hidden="1" customWidth="1"/>
    <col min="10" max="16384" width="9.140625" style="1"/>
  </cols>
  <sheetData>
    <row r="1" spans="1:9" ht="26.25" customHeight="1" x14ac:dyDescent="0.25">
      <c r="A1" s="82" t="s">
        <v>24</v>
      </c>
      <c r="B1" s="82"/>
      <c r="C1" s="82"/>
      <c r="D1" s="82"/>
      <c r="E1" s="82"/>
      <c r="F1" s="82"/>
      <c r="G1" s="82"/>
    </row>
    <row r="2" spans="1:9" ht="26.25" customHeight="1" x14ac:dyDescent="0.25">
      <c r="A2" s="82" t="s">
        <v>49</v>
      </c>
      <c r="B2" s="82"/>
      <c r="C2" s="82"/>
      <c r="D2" s="82"/>
      <c r="E2" s="82"/>
      <c r="F2" s="82"/>
      <c r="G2" s="82"/>
    </row>
    <row r="3" spans="1:9" ht="26.25" customHeight="1" x14ac:dyDescent="0.25">
      <c r="A3" s="83" t="s">
        <v>15</v>
      </c>
      <c r="B3" s="83"/>
      <c r="C3" s="83"/>
      <c r="D3" s="83"/>
      <c r="E3" s="83"/>
      <c r="F3" s="83"/>
      <c r="G3" s="83"/>
    </row>
    <row r="4" spans="1:9" ht="21" x14ac:dyDescent="0.25">
      <c r="A4" s="96" t="s">
        <v>0</v>
      </c>
      <c r="B4" s="96" t="s">
        <v>1</v>
      </c>
      <c r="C4" s="97" t="s">
        <v>2</v>
      </c>
      <c r="D4" s="97"/>
      <c r="E4" s="97"/>
      <c r="F4" s="97"/>
      <c r="G4" s="97"/>
    </row>
    <row r="5" spans="1:9" ht="21" x14ac:dyDescent="0.25">
      <c r="A5" s="96"/>
      <c r="B5" s="76"/>
      <c r="C5" s="18" t="s">
        <v>3</v>
      </c>
      <c r="D5" s="19" t="s">
        <v>4</v>
      </c>
      <c r="E5" s="18" t="s">
        <v>5</v>
      </c>
      <c r="F5" s="72" t="s">
        <v>6</v>
      </c>
      <c r="G5" s="72" t="s">
        <v>7</v>
      </c>
    </row>
    <row r="6" spans="1:9" ht="25.5" customHeight="1" x14ac:dyDescent="0.25">
      <c r="A6" s="2">
        <v>1</v>
      </c>
      <c r="B6" s="7" t="s">
        <v>50</v>
      </c>
      <c r="C6" s="68">
        <v>20000</v>
      </c>
      <c r="D6" s="69"/>
      <c r="E6" s="68"/>
      <c r="F6" s="70"/>
      <c r="G6" s="71"/>
    </row>
    <row r="7" spans="1:9" ht="21" x14ac:dyDescent="0.25">
      <c r="A7" s="2">
        <v>2</v>
      </c>
      <c r="B7" s="7" t="s">
        <v>11</v>
      </c>
      <c r="C7" s="68">
        <v>50000</v>
      </c>
      <c r="D7" s="69"/>
      <c r="E7" s="68"/>
      <c r="F7" s="70"/>
      <c r="G7" s="71"/>
    </row>
    <row r="8" spans="1:9" ht="21" x14ac:dyDescent="0.25">
      <c r="A8" s="2">
        <v>3</v>
      </c>
      <c r="B8" s="7" t="s">
        <v>51</v>
      </c>
      <c r="C8" s="68">
        <v>10000</v>
      </c>
      <c r="D8" s="69"/>
      <c r="E8" s="68"/>
      <c r="F8" s="70"/>
      <c r="G8" s="71"/>
    </row>
    <row r="9" spans="1:9" ht="21" x14ac:dyDescent="0.25">
      <c r="A9" s="2">
        <v>4</v>
      </c>
      <c r="B9" s="7" t="s">
        <v>52</v>
      </c>
      <c r="C9" s="68"/>
      <c r="D9" s="69">
        <v>10000</v>
      </c>
      <c r="E9" s="68"/>
      <c r="F9" s="70"/>
      <c r="G9" s="71"/>
    </row>
    <row r="10" spans="1:9" ht="21" x14ac:dyDescent="0.25">
      <c r="A10" s="2">
        <v>5</v>
      </c>
      <c r="B10" s="7" t="s">
        <v>19</v>
      </c>
      <c r="C10" s="68"/>
      <c r="D10" s="69"/>
      <c r="E10" s="68">
        <v>5000</v>
      </c>
      <c r="F10" s="70"/>
      <c r="G10" s="71"/>
    </row>
    <row r="11" spans="1:9" ht="21" x14ac:dyDescent="0.25">
      <c r="A11" s="2">
        <v>6</v>
      </c>
      <c r="B11" s="7" t="s">
        <v>53</v>
      </c>
      <c r="C11" s="68"/>
      <c r="D11" s="69"/>
      <c r="E11" s="68">
        <v>5000</v>
      </c>
      <c r="F11" s="70"/>
      <c r="G11" s="71"/>
    </row>
    <row r="12" spans="1:9" ht="21.75" thickBot="1" x14ac:dyDescent="0.3">
      <c r="A12" s="63"/>
      <c r="B12" s="5" t="s">
        <v>8</v>
      </c>
      <c r="C12" s="79">
        <f>SUM(C6:F11)</f>
        <v>100000</v>
      </c>
      <c r="D12" s="80"/>
      <c r="E12" s="80"/>
      <c r="F12" s="80"/>
      <c r="G12" s="81"/>
      <c r="I12" s="73">
        <f>+C12</f>
        <v>100000</v>
      </c>
    </row>
    <row r="13" spans="1:9" ht="26.25" customHeight="1" thickTop="1" x14ac:dyDescent="0.25"/>
  </sheetData>
  <mergeCells count="7">
    <mergeCell ref="C12:G12"/>
    <mergeCell ref="A1:G1"/>
    <mergeCell ref="A2:G2"/>
    <mergeCell ref="A3:G3"/>
    <mergeCell ref="A4:A5"/>
    <mergeCell ref="B4:B5"/>
    <mergeCell ref="C4:G4"/>
  </mergeCells>
  <pageMargins left="0.62992125984251968" right="0.23622047244094491" top="0.74803149606299213" bottom="0.74803149606299213" header="0.31496062992125984" footer="0.31496062992125984"/>
  <pageSetup paperSize="9" firstPageNumber="91" orientation="portrait" useFirstPageNumber="1" r:id="rId1"/>
  <headerFooter>
    <oddHeader>&amp;R&amp;P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สรุป</vt:lpstr>
      <vt:lpstr>58.วิจัย</vt:lpstr>
      <vt:lpstr>59.ประกันคุณภาพ</vt:lpstr>
      <vt:lpstr>60.ยุทธศาสตร์</vt:lpstr>
      <vt:lpstr>61.บริหารความเสียง</vt:lpstr>
      <vt:lpstr>'58.วิจัย'!Print_Titles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nok</dc:creator>
  <cp:lastModifiedBy>psp_nok</cp:lastModifiedBy>
  <cp:lastPrinted>2026-05-22T08:17:11Z</cp:lastPrinted>
  <dcterms:created xsi:type="dcterms:W3CDTF">2025-06-10T01:08:09Z</dcterms:created>
  <dcterms:modified xsi:type="dcterms:W3CDTF">2026-06-15T07:22:34Z</dcterms:modified>
</cp:coreProperties>
</file>